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wner Statement" sheetId="1" state="visible" r:id="rId3"/>
    <sheet name="How to use" sheetId="2" state="visible" r:id="rId4"/>
  </sheets>
  <definedNames>
    <definedName function="false" hidden="false" localSheetId="0" name="_xlnm.Print_Area" vbProcedure="false">'Owner Statement'!$A$1:$K$58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52" authorId="0">
      <text>
        <r>
          <rPr>
            <sz val="10"/>
            <rFont val="Arial"/>
            <family val="2"/>
          </rPr>
          <t xml:space="preserve">Enter the amount you actually transferred to the owner for this statement.</t>
        </r>
      </text>
    </comment>
    <comment ref="H5" authorId="0">
      <text>
        <r>
          <rPr>
            <sz val="10"/>
            <rFont val="Arial"/>
            <family val="2"/>
          </rPr>
          <t xml:space="preserve">Your management fee, as agreed in the owner contract. Example value: 20%.</t>
        </r>
      </text>
    </comment>
    <comment ref="H6" authorId="0">
      <text>
        <r>
          <rPr>
            <sz val="10"/>
            <rFont val="Arial"/>
            <family val="2"/>
          </rPr>
          <t xml:space="preserve">Net rental revenue = accommodation revenue minus channel fees (excludes cleaning fees and taxes). Gross rental revenue = accommodation revenue before channel fees. Pick what your contract says.</t>
        </r>
      </text>
    </comment>
    <comment ref="H7" authorId="0">
      <text>
        <r>
          <rPr>
            <sz val="10"/>
            <rFont val="Arial"/>
            <family val="2"/>
          </rPr>
          <t xml:space="preserve">Amount owed to (+) or by (-) the owner carried over from the previous statement.</t>
        </r>
      </text>
    </comment>
  </commentList>
</comments>
</file>

<file path=xl/sharedStrings.xml><?xml version="1.0" encoding="utf-8"?>
<sst xmlns="http://schemas.openxmlformats.org/spreadsheetml/2006/main" count="91" uniqueCount="88">
  <si>
    <t xml:space="preserve">OWNER STATEMENT</t>
  </si>
  <si>
    <t xml:space="preserve">Vacation rental owner statement template · hosthub.com</t>
  </si>
  <si>
    <t xml:space="preserve">Management company</t>
  </si>
  <si>
    <t xml:space="preserve">Your Company LLC</t>
  </si>
  <si>
    <t xml:space="preserve">Settings</t>
  </si>
  <si>
    <t xml:space="preserve">Owner</t>
  </si>
  <si>
    <t xml:space="preserve">Jane Owner</t>
  </si>
  <si>
    <t xml:space="preserve">Management fee %</t>
  </si>
  <si>
    <t xml:space="preserve">Property</t>
  </si>
  <si>
    <t xml:space="preserve">Beach House, 12 Ocean Ave</t>
  </si>
  <si>
    <t xml:space="preserve">Fee charged on</t>
  </si>
  <si>
    <t xml:space="preserve">Net rental revenue</t>
  </si>
  <si>
    <t xml:space="preserve">Statement period from</t>
  </si>
  <si>
    <t xml:space="preserve">Opening balance</t>
  </si>
  <si>
    <t xml:space="preserve">Statement period to</t>
  </si>
  <si>
    <t xml:space="preserve">Days in period</t>
  </si>
  <si>
    <t xml:space="preserve">Statement date</t>
  </si>
  <si>
    <t xml:space="preserve">1. Reservations</t>
  </si>
  <si>
    <t xml:space="preserve">Guest / booking ref</t>
  </si>
  <si>
    <t xml:space="preserve">Channel</t>
  </si>
  <si>
    <t xml:space="preserve">Check-in</t>
  </si>
  <si>
    <t xml:space="preserve">Check-out</t>
  </si>
  <si>
    <t xml:space="preserve">Nights</t>
  </si>
  <si>
    <t xml:space="preserve">Accommodation revenue</t>
  </si>
  <si>
    <t xml:space="preserve">Cleaning fee</t>
  </si>
  <si>
    <t xml:space="preserve">Channel fees</t>
  </si>
  <si>
    <t xml:space="preserve">Taxes collected</t>
  </si>
  <si>
    <t xml:space="preserve">Net revenue</t>
  </si>
  <si>
    <t xml:space="preserve">Management fee</t>
  </si>
  <si>
    <t xml:space="preserve">Smith #HMABC123</t>
  </si>
  <si>
    <t xml:space="preserve">Airbnb</t>
  </si>
  <si>
    <t xml:space="preserve">Garcia #4021933</t>
  </si>
  <si>
    <t xml:space="preserve">Booking.com</t>
  </si>
  <si>
    <t xml:space="preserve">Lee (direct)</t>
  </si>
  <si>
    <t xml:space="preserve">Direct</t>
  </si>
  <si>
    <t xml:space="preserve">Total</t>
  </si>
  <si>
    <t xml:space="preserve">2. Expenses paid on the owner's behalf</t>
  </si>
  <si>
    <t xml:space="preserve">Description</t>
  </si>
  <si>
    <t xml:space="preserve">Date</t>
  </si>
  <si>
    <t xml:space="preserve">Category</t>
  </si>
  <si>
    <t xml:space="preserve">Notes</t>
  </si>
  <si>
    <t xml:space="preserve">Amount</t>
  </si>
  <si>
    <t xml:space="preserve">Turnover cleanings (3)</t>
  </si>
  <si>
    <t xml:space="preserve">Cleaning</t>
  </si>
  <si>
    <t xml:space="preserve">3 x $95</t>
  </si>
  <si>
    <t xml:space="preserve">Linen service</t>
  </si>
  <si>
    <t xml:space="preserve">Laundry &amp; linens</t>
  </si>
  <si>
    <t xml:space="preserve">Replace bathroom faucet</t>
  </si>
  <si>
    <t xml:space="preserve">Repairs &amp; maintenance</t>
  </si>
  <si>
    <t xml:space="preserve">Receipt #2231</t>
  </si>
  <si>
    <t xml:space="preserve">Total expenses</t>
  </si>
  <si>
    <t xml:space="preserve">3. Summary</t>
  </si>
  <si>
    <t xml:space="preserve">Performance</t>
  </si>
  <si>
    <t xml:space="preserve">Nights booked</t>
  </si>
  <si>
    <t xml:space="preserve">Cleaning fees collected</t>
  </si>
  <si>
    <t xml:space="preserve">Occupancy</t>
  </si>
  <si>
    <t xml:space="preserve">Gross booking revenue</t>
  </si>
  <si>
    <t xml:space="preserve">Average daily rate (ADR)</t>
  </si>
  <si>
    <t xml:space="preserve">Less: channel fees</t>
  </si>
  <si>
    <t xml:space="preserve">RevPAR</t>
  </si>
  <si>
    <t xml:space="preserve">Reservations</t>
  </si>
  <si>
    <t xml:space="preserve">Less: management fee</t>
  </si>
  <si>
    <t xml:space="preserve">Less: expenses</t>
  </si>
  <si>
    <t xml:space="preserve">Owner income this period</t>
  </si>
  <si>
    <t xml:space="preserve">Total due to owner</t>
  </si>
  <si>
    <t xml:space="preserve">Amount paid to owner</t>
  </si>
  <si>
    <t xml:space="preserve">Closing balance (carried forward)</t>
  </si>
  <si>
    <t xml:space="preserve">Taxes collected (held for remittance, not owner income)</t>
  </si>
  <si>
    <t xml:space="preserve">Notes: Revenue is shown gross, with channel fees as a separate line. Occupancy taxes are shown for transparency and are not part of the owner payout. Replace the example rows in yellow with your own data.</t>
  </si>
  <si>
    <t xml:space="preserve">How to use this owner statement template</t>
  </si>
  <si>
    <t xml:space="preserve">Legend</t>
  </si>
  <si>
    <t xml:space="preserve">Yellow cells with blue text = inputs. Type over them. The example rows show the expected format; delete or overwrite them.</t>
  </si>
  <si>
    <t xml:space="preserve">White cells with black text = formulas. Do not type in them; they calculate automatically.</t>
  </si>
  <si>
    <t xml:space="preserve">Steps</t>
  </si>
  <si>
    <t xml:space="preserve">1. Fill in the header: your company, the owner, the property and the statement period.</t>
  </si>
  <si>
    <t xml:space="preserve">2. Set your management fee % and whether it is charged on net rental revenue (after channel fees) or gross rental revenue, as in your owner contract.</t>
  </si>
  <si>
    <t xml:space="preserve">3. Enter the opening balance carried over from the previous statement (0 if this is the first one).</t>
  </si>
  <si>
    <t xml:space="preserve">4. In Reservations, add one row per stay that checked out in the period: accommodation revenue, cleaning fee, channel fees and taxes collected.</t>
  </si>
  <si>
    <t xml:space="preserve">5. In Expenses, add everything you paid on the owner's behalf: cleaning, linens, supplies, repairs, utilities.</t>
  </si>
  <si>
    <t xml:space="preserve">6. Enter the amount you actually paid the owner. The closing balance carries forward to next month's opening balance.</t>
  </si>
  <si>
    <t xml:space="preserve">7. Save one copy per owner per month, or duplicate the sheet for each property. Print or export to PDF to send.</t>
  </si>
  <si>
    <t xml:space="preserve">Definitions</t>
  </si>
  <si>
    <t xml:space="preserve">Accommodation revenue: the nightly rate total charged to the guest, before channel fees, excluding cleaning fees and taxes.</t>
  </si>
  <si>
    <t xml:space="preserve">Channel fees: the commission or host fee kept by Airbnb, Booking.com, Vrbo, etc.</t>
  </si>
  <si>
    <t xml:space="preserve">Taxes collected: occupancy/lodging taxes you collected yourself (e.g. on direct bookings). Taxes collected and remitted by the platform usually do not appear here.</t>
  </si>
  <si>
    <t xml:space="preserve">Occupancy = nights booked / days in the period. ADR = accommodation revenue / nights booked. RevPAR = accommodation revenue / days in the period.</t>
  </si>
  <si>
    <t xml:space="preserve">Tired of building this every month? Hosthub creates owner reports automatically from your bookings and expenses: hosthub.com/features/automated-owner-reports/</t>
  </si>
  <si>
    <t xml:space="preserve">This template is provided for general information. Check fee terms and tax treatment with your owner contract and accountant.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</si>
</sst>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;\(0.0%\);\-"/>
    <numFmt numFmtId="166" formatCode="mmm\ d&quot;, &quot;yyyy"/>
    <numFmt numFmtId="167" formatCode="\$#,##0.00;&quot;($&quot;#,##0.00\);\-"/>
    <numFmt numFmtId="168" formatCode="0"/>
    <numFmt numFmtId="169" formatCode="0;\-0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F8F7E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0F8F7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2"/>
    </font>
    <font>
      <b val="true"/>
      <sz val="14"/>
      <color rgb="FF0F8F7E"/>
      <name val="Arial"/>
      <family val="0"/>
      <charset val="1"/>
    </font>
    <font>
      <b val="true"/>
      <sz val="11"/>
      <color rgb="FF0F8F7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0F8F7E"/>
        <bgColor rgb="FF008080"/>
      </patternFill>
    </fill>
    <fill>
      <patternFill patternType="solid">
        <fgColor rgb="FFE4FD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8F7E"/>
      <rgbColor rgb="FFCCCCCC"/>
      <rgbColor rgb="FF777777"/>
      <rgbColor rgb="FF9999FF"/>
      <rgbColor rgb="FF993366"/>
      <rgbColor rgb="FFFFF9C4"/>
      <rgbColor rgb="FFE4FD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13"/>
    <col collapsed="false" customWidth="true" hidden="false" outlineLevel="0" max="5" min="5" style="0" width="8"/>
    <col collapsed="false" customWidth="true" hidden="false" outlineLevel="0" max="6" min="6" style="0" width="16"/>
    <col collapsed="false" customWidth="true" hidden="false" outlineLevel="0" max="7" min="7" style="0" width="13"/>
    <col collapsed="false" customWidth="true" hidden="false" outlineLevel="0" max="8" min="8" style="0" width="18"/>
    <col collapsed="false" customWidth="true" hidden="false" outlineLevel="0" max="9" min="9" style="0" width="14"/>
    <col collapsed="false" customWidth="true" hidden="false" outlineLevel="0" max="11" min="10" style="0" width="15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/>
      <c r="D4" s="4"/>
      <c r="F4" s="3" t="s">
        <v>4</v>
      </c>
    </row>
    <row r="5" customFormat="false" ht="15" hidden="false" customHeight="false" outlineLevel="0" collapsed="false">
      <c r="A5" s="3" t="s">
        <v>5</v>
      </c>
      <c r="B5" s="4" t="s">
        <v>6</v>
      </c>
      <c r="C5" s="4"/>
      <c r="D5" s="4"/>
      <c r="F5" s="5" t="s">
        <v>7</v>
      </c>
      <c r="G5" s="5"/>
      <c r="H5" s="6" t="n">
        <v>0.2</v>
      </c>
    </row>
    <row r="6" customFormat="false" ht="15" hidden="false" customHeight="false" outlineLevel="0" collapsed="false">
      <c r="A6" s="3" t="s">
        <v>8</v>
      </c>
      <c r="B6" s="4" t="s">
        <v>9</v>
      </c>
      <c r="C6" s="4"/>
      <c r="D6" s="4"/>
      <c r="F6" s="5" t="s">
        <v>10</v>
      </c>
      <c r="G6" s="5"/>
      <c r="H6" s="4" t="s">
        <v>11</v>
      </c>
    </row>
    <row r="7" customFormat="false" ht="15" hidden="false" customHeight="false" outlineLevel="0" collapsed="false">
      <c r="A7" s="3" t="s">
        <v>12</v>
      </c>
      <c r="B7" s="7" t="n">
        <v>46266</v>
      </c>
      <c r="C7" s="7"/>
      <c r="D7" s="7"/>
      <c r="F7" s="5" t="s">
        <v>13</v>
      </c>
      <c r="G7" s="5"/>
      <c r="H7" s="8" t="n">
        <v>0</v>
      </c>
    </row>
    <row r="8" customFormat="false" ht="15" hidden="false" customHeight="false" outlineLevel="0" collapsed="false">
      <c r="A8" s="3" t="s">
        <v>14</v>
      </c>
      <c r="B8" s="7" t="n">
        <v>46295</v>
      </c>
      <c r="C8" s="7"/>
      <c r="D8" s="7"/>
      <c r="F8" s="5" t="s">
        <v>15</v>
      </c>
      <c r="G8" s="5"/>
      <c r="H8" s="9" t="n">
        <f aca="false">B8-B7+1</f>
        <v>30</v>
      </c>
    </row>
    <row r="9" customFormat="false" ht="15" hidden="false" customHeight="false" outlineLevel="0" collapsed="false">
      <c r="A9" s="3" t="s">
        <v>16</v>
      </c>
      <c r="B9" s="7" t="n">
        <v>46300</v>
      </c>
      <c r="C9" s="7"/>
      <c r="D9" s="7"/>
    </row>
    <row r="11" customFormat="false" ht="15" hidden="false" customHeight="false" outlineLevel="0" collapsed="false">
      <c r="A11" s="10" t="s">
        <v>17</v>
      </c>
    </row>
    <row r="12" customFormat="false" ht="31.5" hidden="false" customHeight="true" outlineLevel="0" collapsed="false">
      <c r="A12" s="11" t="s">
        <v>18</v>
      </c>
      <c r="B12" s="11" t="s">
        <v>19</v>
      </c>
      <c r="C12" s="11" t="s">
        <v>20</v>
      </c>
      <c r="D12" s="11" t="s">
        <v>21</v>
      </c>
      <c r="E12" s="11" t="s">
        <v>22</v>
      </c>
      <c r="F12" s="11" t="s">
        <v>23</v>
      </c>
      <c r="G12" s="11" t="s">
        <v>24</v>
      </c>
      <c r="H12" s="11" t="s">
        <v>25</v>
      </c>
      <c r="I12" s="11" t="s">
        <v>26</v>
      </c>
      <c r="J12" s="11" t="s">
        <v>27</v>
      </c>
      <c r="K12" s="11" t="s">
        <v>28</v>
      </c>
    </row>
    <row r="13" customFormat="false" ht="15" hidden="false" customHeight="false" outlineLevel="0" collapsed="false">
      <c r="A13" s="4" t="s">
        <v>29</v>
      </c>
      <c r="B13" s="4" t="s">
        <v>30</v>
      </c>
      <c r="C13" s="7" t="n">
        <v>46268</v>
      </c>
      <c r="D13" s="7" t="n">
        <v>46272</v>
      </c>
      <c r="E13" s="12" t="n">
        <f aca="false">IF(AND(ISNUMBER(C13),ISNUMBER(D13)),D13-C13,0)</f>
        <v>4</v>
      </c>
      <c r="F13" s="8" t="n">
        <v>720</v>
      </c>
      <c r="G13" s="8" t="n">
        <v>120</v>
      </c>
      <c r="H13" s="8" t="n">
        <v>130.2</v>
      </c>
      <c r="I13" s="8" t="n">
        <v>0</v>
      </c>
      <c r="J13" s="13" t="n">
        <f aca="false">F13+G13-H13</f>
        <v>709.8</v>
      </c>
      <c r="K13" s="13" t="n">
        <f aca="false">IF($H$6="Gross rental revenue",F13,F13-H13)*$H$5</f>
        <v>117.96</v>
      </c>
    </row>
    <row r="14" customFormat="false" ht="15" hidden="false" customHeight="false" outlineLevel="0" collapsed="false">
      <c r="A14" s="4" t="s">
        <v>31</v>
      </c>
      <c r="B14" s="4" t="s">
        <v>32</v>
      </c>
      <c r="C14" s="7" t="n">
        <v>46277</v>
      </c>
      <c r="D14" s="7" t="n">
        <v>46280</v>
      </c>
      <c r="E14" s="12" t="n">
        <f aca="false">IF(AND(ISNUMBER(C14),ISNUMBER(D14)),D14-C14,0)</f>
        <v>3</v>
      </c>
      <c r="F14" s="8" t="n">
        <v>540</v>
      </c>
      <c r="G14" s="8" t="n">
        <v>120</v>
      </c>
      <c r="H14" s="8" t="n">
        <v>81</v>
      </c>
      <c r="I14" s="8" t="n">
        <v>0</v>
      </c>
      <c r="J14" s="13" t="n">
        <f aca="false">F14+G14-H14</f>
        <v>579</v>
      </c>
      <c r="K14" s="13" t="n">
        <f aca="false">IF($H$6="Gross rental revenue",F14,F14-H14)*$H$5</f>
        <v>91.8</v>
      </c>
    </row>
    <row r="15" customFormat="false" ht="15" hidden="false" customHeight="false" outlineLevel="0" collapsed="false">
      <c r="A15" s="4" t="s">
        <v>33</v>
      </c>
      <c r="B15" s="4" t="s">
        <v>34</v>
      </c>
      <c r="C15" s="7" t="n">
        <v>46285</v>
      </c>
      <c r="D15" s="7" t="n">
        <v>46292</v>
      </c>
      <c r="E15" s="12" t="n">
        <f aca="false">IF(AND(ISNUMBER(C15),ISNUMBER(D15)),D15-C15,0)</f>
        <v>7</v>
      </c>
      <c r="F15" s="8" t="n">
        <v>1260</v>
      </c>
      <c r="G15" s="8" t="n">
        <v>120</v>
      </c>
      <c r="H15" s="8" t="n">
        <v>0</v>
      </c>
      <c r="I15" s="8" t="n">
        <v>151.2</v>
      </c>
      <c r="J15" s="13" t="n">
        <f aca="false">F15+G15-H15</f>
        <v>1380</v>
      </c>
      <c r="K15" s="13" t="n">
        <f aca="false">IF($H$6="Gross rental revenue",F15,F15-H15)*$H$5</f>
        <v>252</v>
      </c>
    </row>
    <row r="16" customFormat="false" ht="15" hidden="false" customHeight="false" outlineLevel="0" collapsed="false">
      <c r="A16" s="4"/>
      <c r="B16" s="4"/>
      <c r="C16" s="7"/>
      <c r="D16" s="7"/>
      <c r="E16" s="12" t="n">
        <f aca="false">IF(AND(ISNUMBER(C16),ISNUMBER(D16)),D16-C16,0)</f>
        <v>0</v>
      </c>
      <c r="F16" s="8"/>
      <c r="G16" s="8"/>
      <c r="H16" s="8"/>
      <c r="I16" s="8"/>
      <c r="J16" s="13" t="n">
        <f aca="false">F16+G16-H16</f>
        <v>0</v>
      </c>
      <c r="K16" s="13" t="n">
        <f aca="false">IF($H$6="Gross rental revenue",F16,F16-H16)*$H$5</f>
        <v>0</v>
      </c>
    </row>
    <row r="17" customFormat="false" ht="15" hidden="false" customHeight="false" outlineLevel="0" collapsed="false">
      <c r="A17" s="4"/>
      <c r="B17" s="4"/>
      <c r="C17" s="7"/>
      <c r="D17" s="7"/>
      <c r="E17" s="12" t="n">
        <f aca="false">IF(AND(ISNUMBER(C17),ISNUMBER(D17)),D17-C17,0)</f>
        <v>0</v>
      </c>
      <c r="F17" s="8"/>
      <c r="G17" s="8"/>
      <c r="H17" s="8"/>
      <c r="I17" s="8"/>
      <c r="J17" s="13" t="n">
        <f aca="false">F17+G17-H17</f>
        <v>0</v>
      </c>
      <c r="K17" s="13" t="n">
        <f aca="false">IF($H$6="Gross rental revenue",F17,F17-H17)*$H$5</f>
        <v>0</v>
      </c>
    </row>
    <row r="18" customFormat="false" ht="15" hidden="false" customHeight="false" outlineLevel="0" collapsed="false">
      <c r="A18" s="4"/>
      <c r="B18" s="4"/>
      <c r="C18" s="7"/>
      <c r="D18" s="7"/>
      <c r="E18" s="12" t="n">
        <f aca="false">IF(AND(ISNUMBER(C18),ISNUMBER(D18)),D18-C18,0)</f>
        <v>0</v>
      </c>
      <c r="F18" s="8"/>
      <c r="G18" s="8"/>
      <c r="H18" s="8"/>
      <c r="I18" s="8"/>
      <c r="J18" s="13" t="n">
        <f aca="false">F18+G18-H18</f>
        <v>0</v>
      </c>
      <c r="K18" s="13" t="n">
        <f aca="false">IF($H$6="Gross rental revenue",F18,F18-H18)*$H$5</f>
        <v>0</v>
      </c>
    </row>
    <row r="19" customFormat="false" ht="15" hidden="false" customHeight="false" outlineLevel="0" collapsed="false">
      <c r="A19" s="4"/>
      <c r="B19" s="4"/>
      <c r="C19" s="7"/>
      <c r="D19" s="7"/>
      <c r="E19" s="12" t="n">
        <f aca="false">IF(AND(ISNUMBER(C19),ISNUMBER(D19)),D19-C19,0)</f>
        <v>0</v>
      </c>
      <c r="F19" s="8"/>
      <c r="G19" s="8"/>
      <c r="H19" s="8"/>
      <c r="I19" s="8"/>
      <c r="J19" s="13" t="n">
        <f aca="false">F19+G19-H19</f>
        <v>0</v>
      </c>
      <c r="K19" s="13" t="n">
        <f aca="false">IF($H$6="Gross rental revenue",F19,F19-H19)*$H$5</f>
        <v>0</v>
      </c>
    </row>
    <row r="20" customFormat="false" ht="15" hidden="false" customHeight="false" outlineLevel="0" collapsed="false">
      <c r="A20" s="4"/>
      <c r="B20" s="4"/>
      <c r="C20" s="7"/>
      <c r="D20" s="7"/>
      <c r="E20" s="12" t="n">
        <f aca="false">IF(AND(ISNUMBER(C20),ISNUMBER(D20)),D20-C20,0)</f>
        <v>0</v>
      </c>
      <c r="F20" s="8"/>
      <c r="G20" s="8"/>
      <c r="H20" s="8"/>
      <c r="I20" s="8"/>
      <c r="J20" s="13" t="n">
        <f aca="false">F20+G20-H20</f>
        <v>0</v>
      </c>
      <c r="K20" s="13" t="n">
        <f aca="false">IF($H$6="Gross rental revenue",F20,F20-H20)*$H$5</f>
        <v>0</v>
      </c>
    </row>
    <row r="21" customFormat="false" ht="15" hidden="false" customHeight="false" outlineLevel="0" collapsed="false">
      <c r="A21" s="4"/>
      <c r="B21" s="4"/>
      <c r="C21" s="7"/>
      <c r="D21" s="7"/>
      <c r="E21" s="12" t="n">
        <f aca="false">IF(AND(ISNUMBER(C21),ISNUMBER(D21)),D21-C21,0)</f>
        <v>0</v>
      </c>
      <c r="F21" s="8"/>
      <c r="G21" s="8"/>
      <c r="H21" s="8"/>
      <c r="I21" s="8"/>
      <c r="J21" s="13" t="n">
        <f aca="false">F21+G21-H21</f>
        <v>0</v>
      </c>
      <c r="K21" s="13" t="n">
        <f aca="false">IF($H$6="Gross rental revenue",F21,F21-H21)*$H$5</f>
        <v>0</v>
      </c>
    </row>
    <row r="22" customFormat="false" ht="15" hidden="false" customHeight="false" outlineLevel="0" collapsed="false">
      <c r="A22" s="4"/>
      <c r="B22" s="4"/>
      <c r="C22" s="7"/>
      <c r="D22" s="7"/>
      <c r="E22" s="12" t="n">
        <f aca="false">IF(AND(ISNUMBER(C22),ISNUMBER(D22)),D22-C22,0)</f>
        <v>0</v>
      </c>
      <c r="F22" s="8"/>
      <c r="G22" s="8"/>
      <c r="H22" s="8"/>
      <c r="I22" s="8"/>
      <c r="J22" s="13" t="n">
        <f aca="false">F22+G22-H22</f>
        <v>0</v>
      </c>
      <c r="K22" s="13" t="n">
        <f aca="false">IF($H$6="Gross rental revenue",F22,F22-H22)*$H$5</f>
        <v>0</v>
      </c>
    </row>
    <row r="23" customFormat="false" ht="15" hidden="false" customHeight="false" outlineLevel="0" collapsed="false">
      <c r="A23" s="4"/>
      <c r="B23" s="4"/>
      <c r="C23" s="7"/>
      <c r="D23" s="7"/>
      <c r="E23" s="12" t="n">
        <f aca="false">IF(AND(ISNUMBER(C23),ISNUMBER(D23)),D23-C23,0)</f>
        <v>0</v>
      </c>
      <c r="F23" s="8"/>
      <c r="G23" s="8"/>
      <c r="H23" s="8"/>
      <c r="I23" s="8"/>
      <c r="J23" s="13" t="n">
        <f aca="false">F23+G23-H23</f>
        <v>0</v>
      </c>
      <c r="K23" s="13" t="n">
        <f aca="false">IF($H$6="Gross rental revenue",F23,F23-H23)*$H$5</f>
        <v>0</v>
      </c>
    </row>
    <row r="24" customFormat="false" ht="15" hidden="false" customHeight="false" outlineLevel="0" collapsed="false">
      <c r="A24" s="4"/>
      <c r="B24" s="4"/>
      <c r="C24" s="7"/>
      <c r="D24" s="7"/>
      <c r="E24" s="12" t="n">
        <f aca="false">IF(AND(ISNUMBER(C24),ISNUMBER(D24)),D24-C24,0)</f>
        <v>0</v>
      </c>
      <c r="F24" s="8"/>
      <c r="G24" s="8"/>
      <c r="H24" s="8"/>
      <c r="I24" s="8"/>
      <c r="J24" s="13" t="n">
        <f aca="false">F24+G24-H24</f>
        <v>0</v>
      </c>
      <c r="K24" s="13" t="n">
        <f aca="false">IF($H$6="Gross rental revenue",F24,F24-H24)*$H$5</f>
        <v>0</v>
      </c>
    </row>
    <row r="25" customFormat="false" ht="15" hidden="false" customHeight="false" outlineLevel="0" collapsed="false">
      <c r="A25" s="14" t="s">
        <v>35</v>
      </c>
      <c r="B25" s="15"/>
      <c r="C25" s="15"/>
      <c r="D25" s="15"/>
      <c r="E25" s="16" t="n">
        <f aca="false">SUM(E13:E24)</f>
        <v>14</v>
      </c>
      <c r="F25" s="17" t="n">
        <f aca="false">SUM(F13:F24)</f>
        <v>2520</v>
      </c>
      <c r="G25" s="17" t="n">
        <f aca="false">SUM(G13:G24)</f>
        <v>360</v>
      </c>
      <c r="H25" s="17" t="n">
        <f aca="false">SUM(H13:H24)</f>
        <v>211.2</v>
      </c>
      <c r="I25" s="17" t="n">
        <f aca="false">SUM(I13:I24)</f>
        <v>151.2</v>
      </c>
      <c r="J25" s="17" t="n">
        <f aca="false">SUM(J13:J24)</f>
        <v>2668.8</v>
      </c>
      <c r="K25" s="17" t="n">
        <f aca="false">SUM(K13:K24)</f>
        <v>461.76</v>
      </c>
    </row>
    <row r="28" customFormat="false" ht="15" hidden="false" customHeight="false" outlineLevel="0" collapsed="false">
      <c r="A28" s="10" t="s">
        <v>36</v>
      </c>
    </row>
    <row r="29" customFormat="false" ht="15" hidden="false" customHeight="false" outlineLevel="0" collapsed="false">
      <c r="A29" s="18" t="s">
        <v>37</v>
      </c>
      <c r="B29" s="18" t="s">
        <v>38</v>
      </c>
      <c r="C29" s="18" t="s">
        <v>39</v>
      </c>
      <c r="D29" s="18" t="s">
        <v>40</v>
      </c>
      <c r="E29" s="18"/>
      <c r="F29" s="18" t="s">
        <v>41</v>
      </c>
    </row>
    <row r="30" customFormat="false" ht="15" hidden="false" customHeight="false" outlineLevel="0" collapsed="false">
      <c r="A30" s="4" t="s">
        <v>42</v>
      </c>
      <c r="B30" s="7" t="n">
        <v>46292</v>
      </c>
      <c r="C30" s="4" t="s">
        <v>43</v>
      </c>
      <c r="D30" s="4" t="s">
        <v>44</v>
      </c>
      <c r="E30" s="4"/>
      <c r="F30" s="8" t="n">
        <v>285</v>
      </c>
    </row>
    <row r="31" customFormat="false" ht="15" hidden="false" customHeight="false" outlineLevel="0" collapsed="false">
      <c r="A31" s="4" t="s">
        <v>45</v>
      </c>
      <c r="B31" s="7" t="n">
        <v>46295</v>
      </c>
      <c r="C31" s="4" t="s">
        <v>46</v>
      </c>
      <c r="D31" s="4"/>
      <c r="E31" s="4"/>
      <c r="F31" s="8" t="n">
        <v>96.5</v>
      </c>
    </row>
    <row r="32" customFormat="false" ht="15" hidden="false" customHeight="false" outlineLevel="0" collapsed="false">
      <c r="A32" s="4" t="s">
        <v>47</v>
      </c>
      <c r="B32" s="7" t="n">
        <v>46283</v>
      </c>
      <c r="C32" s="4" t="s">
        <v>48</v>
      </c>
      <c r="D32" s="4" t="s">
        <v>49</v>
      </c>
      <c r="E32" s="4"/>
      <c r="F32" s="8" t="n">
        <v>148</v>
      </c>
    </row>
    <row r="33" customFormat="false" ht="15" hidden="false" customHeight="false" outlineLevel="0" collapsed="false">
      <c r="A33" s="4"/>
      <c r="B33" s="7"/>
      <c r="C33" s="4"/>
      <c r="D33" s="4"/>
      <c r="E33" s="4"/>
      <c r="F33" s="8"/>
    </row>
    <row r="34" customFormat="false" ht="15" hidden="false" customHeight="false" outlineLevel="0" collapsed="false">
      <c r="A34" s="4"/>
      <c r="B34" s="7"/>
      <c r="C34" s="4"/>
      <c r="D34" s="4"/>
      <c r="E34" s="4"/>
      <c r="F34" s="8"/>
    </row>
    <row r="35" customFormat="false" ht="15" hidden="false" customHeight="false" outlineLevel="0" collapsed="false">
      <c r="A35" s="4"/>
      <c r="B35" s="7"/>
      <c r="C35" s="4"/>
      <c r="D35" s="4"/>
      <c r="E35" s="4"/>
      <c r="F35" s="8"/>
    </row>
    <row r="36" customFormat="false" ht="15" hidden="false" customHeight="false" outlineLevel="0" collapsed="false">
      <c r="A36" s="4"/>
      <c r="B36" s="7"/>
      <c r="C36" s="4"/>
      <c r="D36" s="4"/>
      <c r="E36" s="4"/>
      <c r="F36" s="8"/>
    </row>
    <row r="37" customFormat="false" ht="15" hidden="false" customHeight="false" outlineLevel="0" collapsed="false">
      <c r="A37" s="4"/>
      <c r="B37" s="7"/>
      <c r="C37" s="4"/>
      <c r="D37" s="4"/>
      <c r="E37" s="4"/>
      <c r="F37" s="8"/>
    </row>
    <row r="38" customFormat="false" ht="15" hidden="false" customHeight="false" outlineLevel="0" collapsed="false">
      <c r="A38" s="14" t="s">
        <v>50</v>
      </c>
      <c r="B38" s="15"/>
      <c r="C38" s="15"/>
      <c r="D38" s="15"/>
      <c r="E38" s="15"/>
      <c r="F38" s="17" t="n">
        <f aca="false">SUM(F30:F37)</f>
        <v>529.5</v>
      </c>
    </row>
    <row r="41" customFormat="false" ht="15" hidden="false" customHeight="false" outlineLevel="0" collapsed="false">
      <c r="A41" s="10" t="s">
        <v>51</v>
      </c>
      <c r="F41" s="10" t="s">
        <v>52</v>
      </c>
    </row>
    <row r="42" customFormat="false" ht="15" hidden="false" customHeight="false" outlineLevel="0" collapsed="false">
      <c r="A42" s="19" t="s">
        <v>23</v>
      </c>
      <c r="B42" s="13" t="n">
        <f aca="false">F25</f>
        <v>2520</v>
      </c>
      <c r="C42" s="13"/>
      <c r="F42" s="19" t="s">
        <v>53</v>
      </c>
      <c r="G42" s="19"/>
      <c r="H42" s="20" t="n">
        <f aca="false">E25</f>
        <v>14</v>
      </c>
    </row>
    <row r="43" customFormat="false" ht="15" hidden="false" customHeight="false" outlineLevel="0" collapsed="false">
      <c r="A43" s="19" t="s">
        <v>54</v>
      </c>
      <c r="B43" s="13" t="n">
        <f aca="false">G25</f>
        <v>360</v>
      </c>
      <c r="C43" s="13"/>
      <c r="F43" s="19" t="s">
        <v>55</v>
      </c>
      <c r="G43" s="19"/>
      <c r="H43" s="21" t="n">
        <f aca="false">IF($H$8&gt;0,E25/$H$8,0)</f>
        <v>0.466666666666667</v>
      </c>
    </row>
    <row r="44" customFormat="false" ht="15" hidden="false" customHeight="false" outlineLevel="0" collapsed="false">
      <c r="A44" s="14" t="s">
        <v>56</v>
      </c>
      <c r="B44" s="17" t="n">
        <f aca="false">B42+B43</f>
        <v>2880</v>
      </c>
      <c r="C44" s="17"/>
      <c r="F44" s="19" t="s">
        <v>57</v>
      </c>
      <c r="G44" s="19"/>
      <c r="H44" s="22" t="n">
        <f aca="false">IF(E25&gt;0,F25/E25,0)</f>
        <v>180</v>
      </c>
    </row>
    <row r="45" customFormat="false" ht="15" hidden="false" customHeight="false" outlineLevel="0" collapsed="false">
      <c r="A45" s="19" t="s">
        <v>58</v>
      </c>
      <c r="B45" s="13" t="n">
        <f aca="false">-H25</f>
        <v>-211.2</v>
      </c>
      <c r="C45" s="13"/>
      <c r="F45" s="19" t="s">
        <v>59</v>
      </c>
      <c r="G45" s="19"/>
      <c r="H45" s="22" t="n">
        <f aca="false">IF($H$8&gt;0,F25/$H$8,0)</f>
        <v>84</v>
      </c>
    </row>
    <row r="46" customFormat="false" ht="15" hidden="false" customHeight="false" outlineLevel="0" collapsed="false">
      <c r="A46" s="14" t="s">
        <v>27</v>
      </c>
      <c r="B46" s="17" t="n">
        <f aca="false">B44+B45</f>
        <v>2668.8</v>
      </c>
      <c r="C46" s="17"/>
      <c r="F46" s="19" t="s">
        <v>60</v>
      </c>
      <c r="G46" s="19"/>
      <c r="H46" s="20" t="n">
        <f aca="false">COUNTA(A13:A24)</f>
        <v>3</v>
      </c>
    </row>
    <row r="47" customFormat="false" ht="15" hidden="false" customHeight="false" outlineLevel="0" collapsed="false">
      <c r="A47" s="19" t="s">
        <v>61</v>
      </c>
      <c r="B47" s="13" t="n">
        <f aca="false">-K25</f>
        <v>-461.76</v>
      </c>
      <c r="C47" s="13"/>
    </row>
    <row r="48" customFormat="false" ht="15" hidden="false" customHeight="false" outlineLevel="0" collapsed="false">
      <c r="A48" s="19" t="s">
        <v>62</v>
      </c>
      <c r="B48" s="13" t="n">
        <f aca="false">-F38</f>
        <v>-529.5</v>
      </c>
      <c r="C48" s="13"/>
    </row>
    <row r="49" customFormat="false" ht="15" hidden="false" customHeight="false" outlineLevel="0" collapsed="false">
      <c r="A49" s="14" t="s">
        <v>63</v>
      </c>
      <c r="B49" s="17" t="n">
        <f aca="false">B46+B47+B48</f>
        <v>1677.54</v>
      </c>
      <c r="C49" s="17"/>
    </row>
    <row r="50" customFormat="false" ht="15" hidden="false" customHeight="false" outlineLevel="0" collapsed="false">
      <c r="A50" s="19" t="s">
        <v>13</v>
      </c>
      <c r="B50" s="13" t="n">
        <f aca="false">H7</f>
        <v>0</v>
      </c>
      <c r="C50" s="13"/>
    </row>
    <row r="51" customFormat="false" ht="15" hidden="false" customHeight="false" outlineLevel="0" collapsed="false">
      <c r="A51" s="14" t="s">
        <v>64</v>
      </c>
      <c r="B51" s="17" t="n">
        <f aca="false">B49+B50</f>
        <v>1677.54</v>
      </c>
      <c r="C51" s="17"/>
    </row>
    <row r="52" customFormat="false" ht="15" hidden="false" customHeight="false" outlineLevel="0" collapsed="false">
      <c r="A52" s="19" t="s">
        <v>65</v>
      </c>
      <c r="B52" s="8" t="n">
        <v>1677.54</v>
      </c>
      <c r="C52" s="8"/>
    </row>
    <row r="53" customFormat="false" ht="15" hidden="false" customHeight="false" outlineLevel="0" collapsed="false">
      <c r="A53" s="14" t="s">
        <v>66</v>
      </c>
      <c r="B53" s="17" t="n">
        <f aca="false">B51-B52</f>
        <v>0</v>
      </c>
      <c r="C53" s="17"/>
    </row>
    <row r="55" customFormat="false" ht="15" hidden="false" customHeight="false" outlineLevel="0" collapsed="false">
      <c r="A55" s="23" t="s">
        <v>67</v>
      </c>
      <c r="D55" s="24" t="n">
        <f aca="false">I25</f>
        <v>151.2</v>
      </c>
    </row>
    <row r="57" customFormat="false" ht="15" hidden="false" customHeight="true" outlineLevel="0" collapsed="false">
      <c r="A57" s="25" t="s">
        <v>68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customFormat="false" ht="15" hidden="false" customHeight="false" outlineLevel="0" collapsed="false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</sheetData>
  <mergeCells count="37">
    <mergeCell ref="B4:D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B48:C48"/>
    <mergeCell ref="B49:C49"/>
    <mergeCell ref="B50:C50"/>
    <mergeCell ref="B51:C51"/>
    <mergeCell ref="B52:C52"/>
    <mergeCell ref="B53:C53"/>
    <mergeCell ref="A57:K58"/>
  </mergeCells>
  <dataValidations count="3">
    <dataValidation allowBlank="false" errorStyle="stop" operator="between" showDropDown="false" showErrorMessage="false" showInputMessage="false" sqref="H6" type="list">
      <formula1>"Net rental revenue,Gross rental revenue"</formula1>
      <formula2>0</formula2>
    </dataValidation>
    <dataValidation allowBlank="true" errorStyle="stop" operator="between" showDropDown="false" showErrorMessage="false" showInputMessage="false" sqref="B13:B24" type="list">
      <formula1>"Airbnb,Booking.com,Vrbo,Expedia,Direct,Other"</formula1>
      <formula2>0</formula2>
    </dataValidation>
    <dataValidation allowBlank="true" errorStyle="stop" operator="between" showDropDown="false" showErrorMessage="false" showInputMessage="false" sqref="C30:C37" type="list">
      <formula1>"Cleaning,Laundry &amp; linens,Supplies &amp; amenities,Repairs &amp; maintenance,Utilities,Internet &amp; TV,Software,Insurance,Other"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26" t="s">
        <v>69</v>
      </c>
    </row>
    <row r="2" customFormat="false" ht="15" hidden="false" customHeight="false" outlineLevel="0" collapsed="false">
      <c r="A2" s="27"/>
    </row>
    <row r="3" customFormat="false" ht="15" hidden="false" customHeight="false" outlineLevel="0" collapsed="false">
      <c r="A3" s="28" t="s">
        <v>70</v>
      </c>
    </row>
    <row r="4" customFormat="false" ht="26.85" hidden="false" customHeight="false" outlineLevel="0" collapsed="false">
      <c r="A4" s="27" t="s">
        <v>71</v>
      </c>
    </row>
    <row r="5" customFormat="false" ht="15" hidden="false" customHeight="false" outlineLevel="0" collapsed="false">
      <c r="A5" s="27" t="s">
        <v>72</v>
      </c>
    </row>
    <row r="6" customFormat="false" ht="15" hidden="false" customHeight="false" outlineLevel="0" collapsed="false">
      <c r="A6" s="27"/>
    </row>
    <row r="7" customFormat="false" ht="15" hidden="false" customHeight="false" outlineLevel="0" collapsed="false">
      <c r="A7" s="28" t="s">
        <v>73</v>
      </c>
    </row>
    <row r="8" customFormat="false" ht="15" hidden="false" customHeight="false" outlineLevel="0" collapsed="false">
      <c r="A8" s="27" t="s">
        <v>74</v>
      </c>
    </row>
    <row r="9" customFormat="false" ht="26.85" hidden="false" customHeight="false" outlineLevel="0" collapsed="false">
      <c r="A9" s="27" t="s">
        <v>75</v>
      </c>
    </row>
    <row r="10" customFormat="false" ht="15" hidden="false" customHeight="false" outlineLevel="0" collapsed="false">
      <c r="A10" s="27" t="s">
        <v>76</v>
      </c>
    </row>
    <row r="11" customFormat="false" ht="26.85" hidden="false" customHeight="false" outlineLevel="0" collapsed="false">
      <c r="A11" s="27" t="s">
        <v>77</v>
      </c>
    </row>
    <row r="12" customFormat="false" ht="15" hidden="false" customHeight="false" outlineLevel="0" collapsed="false">
      <c r="A12" s="27" t="s">
        <v>78</v>
      </c>
    </row>
    <row r="13" customFormat="false" ht="15" hidden="false" customHeight="false" outlineLevel="0" collapsed="false">
      <c r="A13" s="27" t="s">
        <v>79</v>
      </c>
    </row>
    <row r="14" customFormat="false" ht="15" hidden="false" customHeight="false" outlineLevel="0" collapsed="false">
      <c r="A14" s="27" t="s">
        <v>80</v>
      </c>
    </row>
    <row r="15" customFormat="false" ht="15" hidden="false" customHeight="false" outlineLevel="0" collapsed="false">
      <c r="A15" s="27"/>
    </row>
    <row r="16" customFormat="false" ht="15" hidden="false" customHeight="false" outlineLevel="0" collapsed="false">
      <c r="A16" s="28" t="s">
        <v>81</v>
      </c>
    </row>
    <row r="17" customFormat="false" ht="26.85" hidden="false" customHeight="false" outlineLevel="0" collapsed="false">
      <c r="A17" s="27" t="s">
        <v>82</v>
      </c>
    </row>
    <row r="18" customFormat="false" ht="15" hidden="false" customHeight="false" outlineLevel="0" collapsed="false">
      <c r="A18" s="27" t="s">
        <v>83</v>
      </c>
    </row>
    <row r="19" customFormat="false" ht="26.85" hidden="false" customHeight="false" outlineLevel="0" collapsed="false">
      <c r="A19" s="27" t="s">
        <v>84</v>
      </c>
    </row>
    <row r="20" customFormat="false" ht="26.85" hidden="false" customHeight="false" outlineLevel="0" collapsed="false">
      <c r="A20" s="27" t="s">
        <v>85</v>
      </c>
    </row>
    <row r="21" customFormat="false" ht="15" hidden="false" customHeight="false" outlineLevel="0" collapsed="false">
      <c r="A21" s="27"/>
    </row>
    <row r="22" customFormat="false" ht="26.85" hidden="false" customHeight="false" outlineLevel="0" collapsed="false">
      <c r="A22" s="29" t="s">
        <v>86</v>
      </c>
    </row>
    <row r="23" customFormat="false" ht="15" hidden="false" customHeight="false" outlineLevel="0" collapsed="false">
      <c r="A23" s="30" t="s">
        <v>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2026-10-19T12:51:59Z</dcterms:created>
  <dc:creator>openpyxl</dc:creator>
  <dc:description/>
  <dc:language>en-US</dc:language>
  <cp:lastModifiedBy/>
  <dcterms:modified xsi:type="dcterms:W3CDTF">2026-10-19T12:51:59Z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